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4" Type="http://schemas.openxmlformats.org/officeDocument/2006/relationships/officeDocument" Target="xl/workbook.xml"/><Relationship  Id="rId3" Type="http://schemas.openxmlformats.org/officeDocument/2006/relationships/custom-properties" Target="docProps/custom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Приложение 2 V2" sheetId="1" state="visible" r:id="rId1"/>
  </sheets>
  <calcPr/>
</workbook>
</file>

<file path=xl/sharedStrings.xml><?xml version="1.0" encoding="utf-8"?>
<sst xmlns="http://schemas.openxmlformats.org/spreadsheetml/2006/main" count="80" uniqueCount="80">
  <si>
    <t xml:space="preserve">  </t>
  </si>
  <si>
    <t xml:space="preserve">Динамика развития малого и среднего предпринимательства в Крымском районе по итогам 4 квартала 2024 года</t>
  </si>
  <si>
    <t>Прогнозы</t>
  </si>
  <si>
    <t xml:space="preserve">Разница с прогнозом</t>
  </si>
  <si>
    <t xml:space="preserve">№ п/п</t>
  </si>
  <si>
    <t xml:space="preserve">Наименование показателя</t>
  </si>
  <si>
    <t xml:space="preserve">Единица измерения</t>
  </si>
  <si>
    <t xml:space="preserve">Период текущего года</t>
  </si>
  <si>
    <t xml:space="preserve">Период прошлого года</t>
  </si>
  <si>
    <t xml:space="preserve">Динамика в абсолютном выражении</t>
  </si>
  <si>
    <t xml:space="preserve">Динамика в % выражении</t>
  </si>
  <si>
    <t>Примечание</t>
  </si>
  <si>
    <t xml:space="preserve">2017 г.</t>
  </si>
  <si>
    <t xml:space="preserve">2016 г.</t>
  </si>
  <si>
    <t xml:space="preserve">Количество субъектов малого и среднего  предпринимательства</t>
  </si>
  <si>
    <t>единиц</t>
  </si>
  <si>
    <t>1.1</t>
  </si>
  <si>
    <t xml:space="preserve">средние предприятия-всего</t>
  </si>
  <si>
    <t>1.1.1</t>
  </si>
  <si>
    <t xml:space="preserve">юридические лица</t>
  </si>
  <si>
    <t>1.1.2</t>
  </si>
  <si>
    <t xml:space="preserve">индивидуальные предприниматели</t>
  </si>
  <si>
    <t>1.2</t>
  </si>
  <si>
    <t xml:space="preserve">малые предприятия - всего</t>
  </si>
  <si>
    <t>1.2.1</t>
  </si>
  <si>
    <t>1.2.2</t>
  </si>
  <si>
    <t>2</t>
  </si>
  <si>
    <r>
      <rPr>
        <b/>
        <sz val="12"/>
        <rFont val="Times New Roman"/>
      </rPr>
      <t xml:space="preserve">Доля субъектов малого и среднего предпринимательства в общем количестве хозяйствующих субъектов </t>
    </r>
    <r>
      <rPr>
        <sz val="12"/>
        <rFont val="Times New Roman"/>
      </rPr>
      <t xml:space="preserve">муниципального района, городского округа</t>
    </r>
  </si>
  <si>
    <t>%</t>
  </si>
  <si>
    <t>2.1</t>
  </si>
  <si>
    <t xml:space="preserve">доля количества  субъектов среднего предпринимательства</t>
  </si>
  <si>
    <t xml:space="preserve">Отсутствует необходимый комментарий!</t>
  </si>
  <si>
    <t>2.2</t>
  </si>
  <si>
    <t xml:space="preserve">доля количества  субъектов малого предпринимательства</t>
  </si>
  <si>
    <t>3</t>
  </si>
  <si>
    <r>
      <rPr>
        <b/>
        <sz val="12"/>
        <rFont val="Times New Roman"/>
      </rPr>
      <t xml:space="preserve">Количество всех хозяйствующих субъектов </t>
    </r>
    <r>
      <rPr>
        <sz val="12"/>
        <rFont val="Times New Roman"/>
      </rPr>
      <t xml:space="preserve">в муниципальном районе, городском округе </t>
    </r>
  </si>
  <si>
    <t>4</t>
  </si>
  <si>
    <r>
      <rPr>
        <b/>
        <sz val="12"/>
        <rFont val="Times New Roman"/>
      </rPr>
      <t xml:space="preserve">Количество субъектов малого и среднего предпринимательства в расчете на 10 000 человек населения </t>
    </r>
    <r>
      <rPr>
        <sz val="12"/>
        <rFont val="Times New Roman"/>
      </rPr>
      <t xml:space="preserve">муниципального района, городского округа </t>
    </r>
  </si>
  <si>
    <t>5</t>
  </si>
  <si>
    <r>
      <rPr>
        <b/>
        <sz val="12"/>
        <rFont val="Times New Roman"/>
      </rPr>
      <t xml:space="preserve">Количество субъектов малого и среднего предпринимательства в расчете на 1 000 человек населения </t>
    </r>
    <r>
      <rPr>
        <sz val="12"/>
        <rFont val="Times New Roman"/>
      </rPr>
      <t xml:space="preserve">муниципального района, городского округа </t>
    </r>
  </si>
  <si>
    <t>6</t>
  </si>
  <si>
    <r>
      <rPr>
        <b/>
        <sz val="12"/>
        <rFont val="Times New Roman"/>
      </rPr>
      <t xml:space="preserve">Численность постоянного населения </t>
    </r>
    <r>
      <rPr>
        <sz val="12"/>
        <rFont val="Times New Roman"/>
      </rPr>
      <t xml:space="preserve">муниципального района, городского округа (на конец года)</t>
    </r>
  </si>
  <si>
    <t>человек</t>
  </si>
  <si>
    <t xml:space="preserve">Недостаточный миграционный приток граждан иностранных государств, прибывающих на постоянное место жительства. Снижение рождаемости.</t>
  </si>
  <si>
    <t>7</t>
  </si>
  <si>
    <t xml:space="preserve">Количество вновь созданных субъектов малого и среднего  предпринимательства - всего</t>
  </si>
  <si>
    <t>7.1</t>
  </si>
  <si>
    <t xml:space="preserve">вновь созданные средние предприятия — всего</t>
  </si>
  <si>
    <t>7.1.1</t>
  </si>
  <si>
    <t>7.1.2</t>
  </si>
  <si>
    <t>7.2</t>
  </si>
  <si>
    <t xml:space="preserve">вновь созданные малые предприятия — всего</t>
  </si>
  <si>
    <t>7.2.1</t>
  </si>
  <si>
    <t xml:space="preserve">Включены в реестр субъектов МСП по решению налогового органа</t>
  </si>
  <si>
    <t>7.2.2</t>
  </si>
  <si>
    <t>8</t>
  </si>
  <si>
    <t xml:space="preserve">Среднесписочная численность работников субъектов малого и среднего предпринимательства - юридических лиц</t>
  </si>
  <si>
    <t>8.1</t>
  </si>
  <si>
    <t xml:space="preserve">средних предприятий юридических лиц</t>
  </si>
  <si>
    <t>8.2</t>
  </si>
  <si>
    <r>
      <rPr>
        <sz val="12"/>
        <rFont val="Times New Roman"/>
      </rPr>
      <t xml:space="preserve">малых предприятий</t>
    </r>
    <r>
      <rPr>
        <sz val="12"/>
        <rFont val="Times New Roman"/>
      </rPr>
      <t xml:space="preserve"> юридических лиц</t>
    </r>
  </si>
  <si>
    <t xml:space="preserve">Исключены из реестра субъекта МСП по решению налогового органа.</t>
  </si>
  <si>
    <t>9</t>
  </si>
  <si>
    <t xml:space="preserve">Общий объем всех расходов бюджета муниципального района, городского округа</t>
  </si>
  <si>
    <t>рублей</t>
  </si>
  <si>
    <t xml:space="preserve">Корректировка расходных обязательств</t>
  </si>
  <si>
    <t>9.1</t>
  </si>
  <si>
    <t xml:space="preserve">фактические расходы на развитие субъектов малого и среднего предпринимательства (в рамках муниципальной программы (подпрограммы) развития малого и среднего предпринимательства)</t>
  </si>
  <si>
    <t>9.1.1</t>
  </si>
  <si>
    <t xml:space="preserve">фактические средства бюджета муниципального района, городского округа (местный бюджет без учета краевых и федеральных средств)</t>
  </si>
  <si>
    <t>9.1.2</t>
  </si>
  <si>
    <t xml:space="preserve">фактические средства краевого и федерального бюджетов (софинансирование)</t>
  </si>
  <si>
    <t xml:space="preserve">Заместитель главы муниципального района (городского округа) Краснодарского края</t>
  </si>
  <si>
    <t>(подпись)</t>
  </si>
  <si>
    <t>(Ф.И.О.)</t>
  </si>
  <si>
    <t xml:space="preserve">исп.: ФИО </t>
  </si>
  <si>
    <t xml:space="preserve">тел.: </t>
  </si>
  <si>
    <t xml:space="preserve">Примечание: </t>
  </si>
  <si>
    <t xml:space="preserve">1. Данные по малым предприятиям заполняются с учетом микропредпритяий.</t>
  </si>
  <si>
    <t xml:space="preserve">2. Таблица заполняется нарастающим итогом.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</si>
</sst>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2">
    <numFmt numFmtId="160" formatCode="#,##0.0"/>
    <numFmt numFmtId="161" formatCode="0.0"/>
  </numFmts>
  <fonts count="13">
    <font>
      <sz val="9.000000"/>
      <color theme="1"/>
      <name val="Arial"/>
    </font>
    <font>
      <sz val="8.000000"/>
      <name val="Times New Roman"/>
    </font>
    <font>
      <sz val="12.000000"/>
      <color indexed="64"/>
      <name val="Times New Roman"/>
    </font>
    <font>
      <sz val="8.000000"/>
      <color indexed="64"/>
      <name val="Times New Roman"/>
    </font>
    <font>
      <b/>
      <sz val="12.000000"/>
      <name val="Times New Roman"/>
    </font>
    <font>
      <sz val="12.000000"/>
      <name val="Times New Roman"/>
    </font>
    <font>
      <b/>
      <sz val="9.000000"/>
      <name val="Arial"/>
    </font>
    <font>
      <b/>
      <sz val="14.000000"/>
      <name val="Times New Roman"/>
    </font>
    <font>
      <sz val="9.000000"/>
      <name val="Times New Roman"/>
    </font>
    <font>
      <b/>
      <i/>
      <sz val="12.000000"/>
      <name val="Times New Roman"/>
    </font>
    <font>
      <b/>
      <i/>
      <sz val="14.000000"/>
      <name val="Times New Roman"/>
    </font>
    <font>
      <sz val="14.000000"/>
      <name val="Times New Roman"/>
    </font>
    <font>
      <b/>
      <i/>
      <sz val="14.000000"/>
      <name val="Arial"/>
    </font>
  </fonts>
  <fills count="2">
    <fill>
      <patternFill patternType="none"/>
    </fill>
    <fill>
      <patternFill patternType="gray125"/>
    </fill>
  </fills>
  <borders count="4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none"/>
      <top style="none"/>
      <bottom style="thin">
        <color auto="1"/>
      </bottom>
      <diagonal style="none"/>
    </border>
    <border>
      <left style="none"/>
      <right style="none"/>
      <top style="thin">
        <color auto="1"/>
      </top>
      <bottom style="none"/>
      <diagonal style="none"/>
    </border>
  </borders>
  <cellStyleXfs count="1">
    <xf fontId="0" fillId="0" borderId="0" numFmtId="0" applyNumberFormat="1" applyFont="1" applyFill="1" applyBorder="1">
      <alignment vertical="top" wrapText="1"/>
    </xf>
  </cellStyleXfs>
  <cellXfs count="54">
    <xf fontId="0" fillId="0" borderId="0" numFmtId="0" xfId="0" applyAlignment="1">
      <alignment vertical="top" wrapText="1"/>
    </xf>
    <xf fontId="1" fillId="0" borderId="0" numFmtId="1" xfId="0" applyNumberFormat="1" applyFont="1"/>
    <xf fontId="1" fillId="0" borderId="0" numFmtId="1" xfId="0" applyNumberFormat="1" applyFont="1" applyAlignment="1">
      <alignment horizontal="center" vertical="center"/>
    </xf>
    <xf fontId="2" fillId="0" borderId="0" numFmtId="0" xfId="0" applyFont="1" applyAlignment="1" applyProtection="1">
      <alignment horizontal="center" wrapText="1"/>
      <protection locked="0"/>
    </xf>
    <xf fontId="3" fillId="0" borderId="0" numFmtId="0" xfId="0" applyFont="1" applyAlignment="1">
      <alignment horizontal="center"/>
    </xf>
    <xf fontId="4" fillId="0" borderId="0" numFmtId="1" xfId="0" applyNumberFormat="1" applyFont="1" applyAlignment="1" applyProtection="1">
      <alignment horizontal="center"/>
      <protection locked="0"/>
    </xf>
    <xf fontId="5" fillId="0" borderId="0" numFmtId="1" xfId="0" applyNumberFormat="1" applyFont="1" applyAlignment="1" applyProtection="1">
      <alignment horizontal="center" wrapText="1"/>
      <protection locked="0"/>
    </xf>
    <xf fontId="5" fillId="0" borderId="0" numFmtId="1" xfId="0" applyNumberFormat="1" applyFont="1" applyAlignment="1">
      <alignment horizontal="center" wrapText="1"/>
    </xf>
    <xf fontId="6" fillId="0" borderId="1" numFmtId="0" xfId="0" applyFont="1" applyBorder="1" applyAlignment="1">
      <alignment horizontal="center" vertical="center" wrapText="1"/>
    </xf>
    <xf fontId="4" fillId="0" borderId="1" numFmtId="1" xfId="0" applyNumberFormat="1" applyFont="1" applyBorder="1" applyAlignment="1">
      <alignment horizontal="center" vertical="center" wrapText="1"/>
    </xf>
    <xf fontId="5" fillId="0" borderId="1" numFmtId="49" xfId="0" applyNumberFormat="1" applyFont="1" applyBorder="1" applyAlignment="1">
      <alignment horizontal="center" vertical="center" wrapText="1"/>
    </xf>
    <xf fontId="4" fillId="0" borderId="1" numFmtId="1" xfId="0" applyNumberFormat="1" applyFont="1" applyBorder="1" applyAlignment="1">
      <alignment wrapText="1"/>
    </xf>
    <xf fontId="7" fillId="0" borderId="1" numFmtId="3" xfId="0" applyNumberFormat="1" applyFont="1" applyBorder="1" applyAlignment="1">
      <alignment horizontal="center" vertical="center"/>
    </xf>
    <xf fontId="7" fillId="0" borderId="1" numFmtId="160" xfId="0" applyNumberFormat="1" applyFont="1" applyBorder="1" applyAlignment="1">
      <alignment horizontal="center" vertical="center"/>
    </xf>
    <xf fontId="7" fillId="0" borderId="1" numFmtId="10" xfId="0" applyNumberFormat="1" applyFont="1" applyBorder="1" applyAlignment="1">
      <alignment horizontal="center" vertical="center"/>
    </xf>
    <xf fontId="8" fillId="0" borderId="1" numFmtId="0" xfId="0" applyFont="1" applyBorder="1" applyAlignment="1">
      <alignment vertical="top" wrapText="1"/>
    </xf>
    <xf fontId="0" fillId="0" borderId="1" numFmtId="0" xfId="0" applyBorder="1" applyAlignment="1">
      <alignment vertical="top" wrapText="1"/>
    </xf>
    <xf fontId="9" fillId="0" borderId="1" numFmtId="1" xfId="0" applyNumberFormat="1" applyFont="1" applyBorder="1" applyAlignment="1">
      <alignment horizontal="left" indent="4" vertical="top" wrapText="1"/>
    </xf>
    <xf fontId="9" fillId="0" borderId="1" numFmtId="1" xfId="0" applyNumberFormat="1" applyFont="1" applyBorder="1" applyAlignment="1">
      <alignment horizontal="center" vertical="center" wrapText="1"/>
    </xf>
    <xf fontId="10" fillId="0" borderId="1" numFmtId="1" xfId="0" applyNumberFormat="1" applyFont="1" applyBorder="1" applyAlignment="1">
      <alignment horizontal="center" vertical="center"/>
    </xf>
    <xf fontId="5" fillId="0" borderId="1" numFmtId="1" xfId="0" applyNumberFormat="1" applyFont="1" applyBorder="1" applyAlignment="1">
      <alignment horizontal="left" indent="8" vertical="top" wrapText="1"/>
    </xf>
    <xf fontId="5" fillId="0" borderId="1" numFmtId="1" xfId="0" applyNumberFormat="1" applyFont="1" applyBorder="1" applyAlignment="1">
      <alignment horizontal="center" vertical="center" wrapText="1"/>
    </xf>
    <xf fontId="11" fillId="0" borderId="1" numFmtId="3" xfId="0" applyNumberFormat="1" applyFont="1" applyBorder="1" applyAlignment="1" applyProtection="1">
      <alignment horizontal="center" vertical="center"/>
      <protection locked="0"/>
    </xf>
    <xf fontId="10" fillId="0" borderId="1" numFmtId="3" xfId="0" applyNumberFormat="1" applyFont="1" applyBorder="1" applyAlignment="1">
      <alignment horizontal="center" vertical="center"/>
    </xf>
    <xf fontId="7" fillId="0" borderId="1" numFmtId="161" xfId="0" applyNumberFormat="1" applyFont="1" applyBorder="1" applyAlignment="1">
      <alignment horizontal="center" vertical="center"/>
    </xf>
    <xf fontId="5" fillId="0" borderId="1" numFmtId="1" xfId="0" applyNumberFormat="1" applyFont="1" applyBorder="1" applyAlignment="1">
      <alignment horizontal="left" indent="4" wrapText="1"/>
    </xf>
    <xf fontId="11" fillId="0" borderId="1" numFmtId="161" xfId="0" applyNumberFormat="1" applyFont="1" applyBorder="1" applyAlignment="1">
      <alignment horizontal="center" vertical="center"/>
    </xf>
    <xf fontId="4" fillId="0" borderId="1" numFmtId="1" xfId="0" applyNumberFormat="1" applyFont="1" applyBorder="1" applyAlignment="1">
      <alignment vertical="top" wrapText="1"/>
    </xf>
    <xf fontId="4" fillId="0" borderId="1" numFmtId="1" xfId="0" applyNumberFormat="1" applyFont="1" applyBorder="1" applyAlignment="1">
      <alignment horizontal="left" wrapText="1"/>
    </xf>
    <xf fontId="12" fillId="0" borderId="0" numFmtId="0" xfId="0" applyFont="1" applyAlignment="1">
      <alignment horizontal="center" vertical="center" wrapText="1"/>
    </xf>
    <xf fontId="4" fillId="0" borderId="1" numFmtId="0" xfId="0" applyFont="1" applyBorder="1" applyAlignment="1">
      <alignment wrapText="1"/>
    </xf>
    <xf fontId="4" fillId="0" borderId="1" numFmtId="0" xfId="0" applyFont="1" applyBorder="1" applyAlignment="1">
      <alignment horizontal="center" vertical="center" wrapText="1"/>
    </xf>
    <xf fontId="7" fillId="0" borderId="1" numFmtId="160" xfId="0" applyNumberFormat="1" applyFont="1" applyBorder="1" applyAlignment="1" applyProtection="1">
      <alignment horizontal="center" vertical="center"/>
      <protection locked="0"/>
    </xf>
    <xf fontId="7" fillId="0" borderId="1" numFmtId="3" xfId="0" applyNumberFormat="1" applyFont="1" applyBorder="1" applyAlignment="1" applyProtection="1">
      <alignment horizontal="center" vertical="center"/>
      <protection locked="0"/>
    </xf>
    <xf fontId="4" fillId="0" borderId="1" numFmtId="0" xfId="0" applyFont="1" applyBorder="1" applyAlignment="1">
      <alignment horizontal="left" indent="4" wrapText="1"/>
    </xf>
    <xf fontId="4" fillId="0" borderId="1" numFmtId="0" xfId="0" applyFont="1" applyBorder="1" applyAlignment="1">
      <alignment horizontal="left" indent="8" wrapText="1"/>
    </xf>
    <xf fontId="11" fillId="0" borderId="1" numFmtId="160" xfId="0" applyNumberFormat="1" applyFont="1" applyBorder="1" applyAlignment="1" applyProtection="1">
      <alignment horizontal="center" vertical="center"/>
      <protection locked="0"/>
    </xf>
    <xf fontId="11" fillId="0" borderId="0" numFmtId="3" xfId="0" applyNumberFormat="1" applyFont="1" applyAlignment="1" applyProtection="1">
      <alignment horizontal="center" vertical="center"/>
      <protection locked="0"/>
    </xf>
    <xf fontId="11" fillId="0" borderId="1" numFmtId="161" xfId="0" applyNumberFormat="1" applyFont="1" applyBorder="1" applyAlignment="1" applyProtection="1">
      <alignment horizontal="center" vertical="center"/>
      <protection locked="0"/>
    </xf>
    <xf fontId="8" fillId="0" borderId="0" numFmtId="1" xfId="0" applyNumberFormat="1" applyFont="1" applyProtection="1">
      <protection locked="0"/>
    </xf>
    <xf fontId="8" fillId="0" borderId="0" numFmtId="1" xfId="0" applyNumberFormat="1" applyFont="1" applyAlignment="1" applyProtection="1">
      <alignment horizontal="center" vertical="center"/>
      <protection locked="0"/>
    </xf>
    <xf fontId="5" fillId="0" borderId="0" numFmtId="0" xfId="0" applyFont="1" applyAlignment="1" applyProtection="1">
      <alignment horizontal="left" vertical="top" wrapText="1"/>
      <protection locked="0"/>
    </xf>
    <xf fontId="5" fillId="0" borderId="0" numFmtId="0" xfId="0" applyFont="1" applyProtection="1">
      <protection locked="0"/>
    </xf>
    <xf fontId="5" fillId="0" borderId="2" numFmtId="0" xfId="0" applyFont="1" applyBorder="1" applyAlignment="1" applyProtection="1">
      <alignment horizontal="center" vertical="center"/>
      <protection locked="0"/>
    </xf>
    <xf fontId="5" fillId="0" borderId="2" numFmtId="0" xfId="0" applyFont="1" applyBorder="1" applyAlignment="1" applyProtection="1">
      <alignment horizontal="center" vertical="center" wrapText="1"/>
      <protection locked="0"/>
    </xf>
    <xf fontId="8" fillId="0" borderId="0" numFmtId="0" xfId="0" applyFont="1" applyAlignment="1" applyProtection="1">
      <alignment horizontal="left" vertical="top"/>
      <protection locked="0"/>
    </xf>
    <xf fontId="8" fillId="0" borderId="0" numFmtId="0" xfId="0" applyFont="1" applyProtection="1">
      <protection locked="0"/>
    </xf>
    <xf fontId="8" fillId="0" borderId="0" numFmtId="0" xfId="0" applyFont="1" applyAlignment="1" applyProtection="1">
      <alignment horizontal="center" vertical="center"/>
      <protection locked="0"/>
    </xf>
    <xf fontId="8" fillId="0" borderId="3" numFmtId="0" xfId="0" applyFont="1" applyBorder="1" applyAlignment="1" applyProtection="1">
      <alignment horizontal="center" vertical="center"/>
      <protection locked="0"/>
    </xf>
    <xf fontId="8" fillId="0" borderId="0" numFmtId="1" xfId="0" applyNumberFormat="1" applyFont="1" applyAlignment="1" applyProtection="1">
      <alignment horizontal="left" vertical="top"/>
      <protection locked="0"/>
    </xf>
    <xf fontId="4" fillId="0" borderId="0" numFmtId="0" xfId="0" applyFont="1" applyAlignment="1">
      <alignment horizontal="left" vertical="center" wrapText="1"/>
    </xf>
    <xf fontId="5" fillId="0" borderId="0" numFmtId="0" xfId="0" applyFont="1" applyAlignment="1">
      <alignment horizontal="left" vertical="center" wrapText="1"/>
    </xf>
    <xf fontId="5" fillId="0" borderId="0" numFmtId="1" xfId="0" applyNumberFormat="1" applyFont="1" applyAlignment="1">
      <alignment horizontal="left" vertical="top"/>
    </xf>
    <xf fontId="8" fillId="0" borderId="0" numFmtId="1" xfId="0" applyNumberFormat="1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/>
        <a:ea typeface="DejaVu Sans"/>
        <a:cs typeface="DejaVu Sans"/>
      </a:majorFont>
      <a:minorFont>
        <a:latin typeface="Arial"/>
        <a:ea typeface="DejaVu Sans"/>
        <a:cs typeface="DejaVu Sans"/>
      </a:minorFont>
    </a:fontScheme>
    <a:fmtScheme name="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E6" activeCellId="0" sqref="E6"/>
    </sheetView>
  </sheetViews>
  <sheetFormatPr defaultColWidth="16.28515625" defaultRowHeight="11.25"/>
  <cols>
    <col collapsed="1" customWidth="1" min="1" max="1" width="8"/>
    <col collapsed="1" customWidth="1" min="2" max="2" width="86.42578125"/>
    <col collapsed="1" customWidth="1" min="3" max="3" width="10.7109375"/>
    <col collapsed="1" customWidth="1" min="4" max="5" width="22.42578125"/>
    <col collapsed="1" customWidth="1" min="6" max="7" width="17.85546875"/>
    <col collapsed="1" customWidth="1" min="8" max="8" width="54.140625"/>
    <col collapsed="1" customWidth="1" min="10" max="13" width="14.42578125"/>
  </cols>
  <sheetData>
    <row r="1" ht="45.75" customHeight="1">
      <c r="B1" s="1"/>
      <c r="C1" s="2"/>
      <c r="D1" s="1"/>
      <c r="E1" s="3"/>
      <c r="F1" s="3"/>
      <c r="G1" s="3"/>
    </row>
    <row r="2">
      <c r="B2" s="1"/>
      <c r="C2" s="1"/>
      <c r="D2" s="1"/>
      <c r="E2" s="1"/>
      <c r="F2" s="4" t="s">
        <v>0</v>
      </c>
      <c r="G2" s="4" t="s">
        <v>0</v>
      </c>
    </row>
    <row r="3" ht="15">
      <c r="B3" s="5"/>
      <c r="C3" s="5"/>
      <c r="D3" s="5"/>
      <c r="E3" s="5"/>
      <c r="F3" s="5"/>
      <c r="G3" s="5"/>
    </row>
    <row r="4" ht="45.75" customHeight="1">
      <c r="B4" s="6" t="s">
        <v>1</v>
      </c>
      <c r="C4" s="6"/>
      <c r="D4" s="6"/>
      <c r="E4" s="6"/>
      <c r="F4" s="6"/>
      <c r="G4" s="6"/>
    </row>
    <row r="5" ht="15" customHeight="1">
      <c r="B5" s="7"/>
      <c r="C5" s="7"/>
      <c r="D5" s="7"/>
      <c r="E5" s="7"/>
      <c r="F5" s="7"/>
      <c r="G5" s="7"/>
      <c r="J5" s="8" t="s">
        <v>2</v>
      </c>
      <c r="K5" s="8"/>
      <c r="L5" s="8" t="s">
        <v>3</v>
      </c>
      <c r="M5" s="8"/>
    </row>
    <row r="6" ht="45">
      <c r="A6" s="9" t="s">
        <v>4</v>
      </c>
      <c r="B6" s="9" t="s">
        <v>5</v>
      </c>
      <c r="C6" s="9" t="s">
        <v>6</v>
      </c>
      <c r="D6" s="9" t="s">
        <v>7</v>
      </c>
      <c r="E6" s="9" t="s">
        <v>8</v>
      </c>
      <c r="F6" s="9" t="s">
        <v>9</v>
      </c>
      <c r="G6" s="9" t="s">
        <v>10</v>
      </c>
      <c r="H6" s="9" t="s">
        <v>11</v>
      </c>
      <c r="J6" s="8" t="s">
        <v>12</v>
      </c>
      <c r="K6" s="8" t="s">
        <v>13</v>
      </c>
      <c r="L6" s="8" t="s">
        <v>12</v>
      </c>
      <c r="M6" s="8" t="s">
        <v>13</v>
      </c>
    </row>
    <row r="7" ht="17.25">
      <c r="A7" s="10">
        <v>1</v>
      </c>
      <c r="B7" s="11" t="s">
        <v>14</v>
      </c>
      <c r="C7" s="9" t="s">
        <v>15</v>
      </c>
      <c r="D7" s="12">
        <f>D8+D11</f>
        <v>4678</v>
      </c>
      <c r="E7" s="12">
        <f>E8+E11</f>
        <v>4414</v>
      </c>
      <c r="F7" s="13">
        <f t="shared" ref="F7:F34" si="0">D7-E7</f>
        <v>264</v>
      </c>
      <c r="G7" s="14">
        <f t="shared" ref="G7:G34" si="1">D7/E7-1</f>
        <v>0.059809696420480396</v>
      </c>
      <c r="H7" s="15"/>
      <c r="J7" s="16"/>
      <c r="K7" s="16"/>
      <c r="L7" s="16"/>
      <c r="M7" s="16"/>
    </row>
    <row r="8" ht="17.25">
      <c r="A8" s="10" t="s">
        <v>16</v>
      </c>
      <c r="B8" s="17" t="s">
        <v>17</v>
      </c>
      <c r="C8" s="18" t="s">
        <v>15</v>
      </c>
      <c r="D8" s="19">
        <f>D9+D10</f>
        <v>5</v>
      </c>
      <c r="E8" s="19">
        <f>E9+E10</f>
        <v>5</v>
      </c>
      <c r="F8" s="13">
        <f t="shared" si="0"/>
        <v>0</v>
      </c>
      <c r="G8" s="14">
        <f t="shared" si="1"/>
        <v>0</v>
      </c>
      <c r="H8" s="15"/>
      <c r="J8" s="16"/>
      <c r="K8" s="16"/>
      <c r="L8" s="16"/>
      <c r="M8" s="16"/>
    </row>
    <row r="9" ht="17.25">
      <c r="A9" s="10" t="s">
        <v>18</v>
      </c>
      <c r="B9" s="20" t="s">
        <v>19</v>
      </c>
      <c r="C9" s="21" t="s">
        <v>15</v>
      </c>
      <c r="D9" s="22">
        <v>5</v>
      </c>
      <c r="E9" s="22">
        <v>5</v>
      </c>
      <c r="F9" s="13">
        <f t="shared" si="0"/>
        <v>0</v>
      </c>
      <c r="G9" s="14">
        <f t="shared" si="1"/>
        <v>0</v>
      </c>
      <c r="H9" s="15"/>
      <c r="J9" s="16">
        <v>5</v>
      </c>
      <c r="K9" s="16">
        <v>5</v>
      </c>
      <c r="L9" s="16">
        <f>D9-J9</f>
        <v>0</v>
      </c>
      <c r="M9" s="16">
        <f>E9-K9</f>
        <v>0</v>
      </c>
    </row>
    <row r="10" ht="17.25">
      <c r="A10" s="10" t="s">
        <v>20</v>
      </c>
      <c r="B10" s="20" t="s">
        <v>21</v>
      </c>
      <c r="C10" s="21" t="s">
        <v>15</v>
      </c>
      <c r="D10" s="22">
        <v>0</v>
      </c>
      <c r="E10" s="22">
        <v>0</v>
      </c>
      <c r="F10" s="13">
        <f t="shared" si="0"/>
        <v>0</v>
      </c>
      <c r="G10" s="14" t="e">
        <f t="shared" si="1"/>
        <v>#DIV/0!</v>
      </c>
      <c r="H10" s="15"/>
      <c r="J10" s="16">
        <v>0</v>
      </c>
      <c r="K10" s="16">
        <v>0</v>
      </c>
      <c r="L10" s="16">
        <f>D10-J10</f>
        <v>0</v>
      </c>
      <c r="M10" s="16">
        <f>E10-K10</f>
        <v>0</v>
      </c>
    </row>
    <row r="11" ht="17.449999999999999" customHeight="1">
      <c r="A11" s="10" t="s">
        <v>22</v>
      </c>
      <c r="B11" s="17" t="s">
        <v>23</v>
      </c>
      <c r="C11" s="18" t="s">
        <v>15</v>
      </c>
      <c r="D11" s="23">
        <f>D12+D13</f>
        <v>4673</v>
      </c>
      <c r="E11" s="23">
        <f>E12+E13</f>
        <v>4409</v>
      </c>
      <c r="F11" s="13">
        <f t="shared" si="0"/>
        <v>264</v>
      </c>
      <c r="G11" s="14">
        <f t="shared" si="1"/>
        <v>0.059877523247902076</v>
      </c>
      <c r="H11" s="15"/>
      <c r="J11" s="16"/>
      <c r="K11" s="16"/>
      <c r="L11" s="16"/>
      <c r="M11" s="16"/>
    </row>
    <row r="12" ht="17.25">
      <c r="A12" s="10" t="s">
        <v>24</v>
      </c>
      <c r="B12" s="20" t="s">
        <v>19</v>
      </c>
      <c r="C12" s="21" t="s">
        <v>15</v>
      </c>
      <c r="D12" s="22">
        <v>524</v>
      </c>
      <c r="E12" s="22">
        <v>508</v>
      </c>
      <c r="F12" s="13">
        <f t="shared" si="0"/>
        <v>16</v>
      </c>
      <c r="G12" s="14">
        <f t="shared" si="1"/>
        <v>0.031496062992125928</v>
      </c>
      <c r="H12" s="15"/>
      <c r="J12" s="16">
        <v>524</v>
      </c>
      <c r="K12" s="16">
        <v>508</v>
      </c>
      <c r="L12" s="16">
        <f t="shared" ref="L12:L30" si="2">D12-J12</f>
        <v>0</v>
      </c>
      <c r="M12" s="16">
        <f t="shared" ref="M12:M30" si="3">E12-K12</f>
        <v>0</v>
      </c>
    </row>
    <row r="13" ht="17.25">
      <c r="A13" s="10" t="s">
        <v>25</v>
      </c>
      <c r="B13" s="20" t="s">
        <v>21</v>
      </c>
      <c r="C13" s="21" t="s">
        <v>15</v>
      </c>
      <c r="D13" s="22">
        <v>4149</v>
      </c>
      <c r="E13" s="22">
        <v>3901</v>
      </c>
      <c r="F13" s="13">
        <f t="shared" si="0"/>
        <v>248</v>
      </c>
      <c r="G13" s="14">
        <f t="shared" si="1"/>
        <v>0.063573442706998273</v>
      </c>
      <c r="H13" s="15"/>
      <c r="J13" s="16">
        <v>4149</v>
      </c>
      <c r="K13" s="16">
        <v>3901</v>
      </c>
      <c r="L13" s="16">
        <f t="shared" si="2"/>
        <v>0</v>
      </c>
      <c r="M13" s="16">
        <f t="shared" si="3"/>
        <v>0</v>
      </c>
    </row>
    <row r="14" ht="30">
      <c r="A14" s="10" t="s">
        <v>26</v>
      </c>
      <c r="B14" s="11" t="s">
        <v>27</v>
      </c>
      <c r="C14" s="9" t="s">
        <v>28</v>
      </c>
      <c r="D14" s="24">
        <f>D7/D17*100</f>
        <v>87.537425149700596</v>
      </c>
      <c r="E14" s="24">
        <f>E7/E17*100</f>
        <v>86.160452859652551</v>
      </c>
      <c r="F14" s="13">
        <f t="shared" si="0"/>
        <v>1.3769722900480446</v>
      </c>
      <c r="G14" s="14">
        <f t="shared" si="1"/>
        <v>0.015981488540815825</v>
      </c>
      <c r="H14" s="15"/>
      <c r="J14" s="16"/>
      <c r="K14" s="16"/>
      <c r="L14" s="16"/>
      <c r="M14" s="16"/>
    </row>
    <row r="15" ht="29.850000000000001" customHeight="1">
      <c r="A15" s="10" t="s">
        <v>29</v>
      </c>
      <c r="B15" s="25" t="s">
        <v>30</v>
      </c>
      <c r="C15" s="21" t="s">
        <v>28</v>
      </c>
      <c r="D15" s="26">
        <f>D8/D17*100</f>
        <v>0.093562874251497008</v>
      </c>
      <c r="E15" s="26">
        <f>E8/E17*100</f>
        <v>0.097599063048994725</v>
      </c>
      <c r="F15" s="13">
        <f t="shared" si="0"/>
        <v>-0.0040361887974977168</v>
      </c>
      <c r="G15" s="14">
        <f t="shared" si="1"/>
        <v>-0.041354790419161569</v>
      </c>
      <c r="H15" s="15" t="s">
        <v>31</v>
      </c>
      <c r="J15" s="16"/>
      <c r="K15" s="16"/>
      <c r="L15" s="16"/>
      <c r="M15" s="16"/>
    </row>
    <row r="16" ht="27.600000000000001" customHeight="1">
      <c r="A16" s="10" t="s">
        <v>32</v>
      </c>
      <c r="B16" s="25" t="s">
        <v>33</v>
      </c>
      <c r="C16" s="21" t="s">
        <v>28</v>
      </c>
      <c r="D16" s="26">
        <f>D11/D17*100</f>
        <v>87.443862275449106</v>
      </c>
      <c r="E16" s="26">
        <f>E11/E17*100</f>
        <v>86.062853796603562</v>
      </c>
      <c r="F16" s="13">
        <f t="shared" si="0"/>
        <v>1.3810084788455441</v>
      </c>
      <c r="G16" s="14">
        <f t="shared" si="1"/>
        <v>0.016046510404004843</v>
      </c>
      <c r="H16" s="15"/>
      <c r="J16" s="16"/>
      <c r="K16" s="16"/>
      <c r="L16" s="16"/>
      <c r="M16" s="16"/>
    </row>
    <row r="17" ht="30">
      <c r="A17" s="10" t="s">
        <v>34</v>
      </c>
      <c r="B17" s="11" t="s">
        <v>35</v>
      </c>
      <c r="C17" s="9" t="s">
        <v>15</v>
      </c>
      <c r="D17" s="22">
        <v>5344</v>
      </c>
      <c r="E17" s="22">
        <v>5123</v>
      </c>
      <c r="F17" s="13">
        <f t="shared" si="0"/>
        <v>221</v>
      </c>
      <c r="G17" s="14">
        <f t="shared" si="1"/>
        <v>0.043138785867655738</v>
      </c>
      <c r="H17" s="15"/>
      <c r="J17" s="16">
        <v>5344</v>
      </c>
      <c r="K17" s="16">
        <v>5123</v>
      </c>
      <c r="L17" s="16"/>
      <c r="M17" s="16"/>
    </row>
    <row r="18" ht="30">
      <c r="A18" s="10" t="s">
        <v>36</v>
      </c>
      <c r="B18" s="11" t="s">
        <v>37</v>
      </c>
      <c r="C18" s="9" t="s">
        <v>15</v>
      </c>
      <c r="D18" s="24">
        <f>D7/D20*10000</f>
        <v>357.91615978454644</v>
      </c>
      <c r="E18" s="24">
        <f>E7/E20*10000</f>
        <v>336.1869363880088</v>
      </c>
      <c r="F18" s="13">
        <f t="shared" si="0"/>
        <v>21.729223396537634</v>
      </c>
      <c r="G18" s="14">
        <f t="shared" si="1"/>
        <v>0.064634347872039033</v>
      </c>
      <c r="H18" s="15"/>
      <c r="J18" s="16"/>
      <c r="K18" s="16"/>
      <c r="L18" s="16"/>
      <c r="M18" s="16"/>
    </row>
    <row r="19" ht="30">
      <c r="A19" s="10" t="s">
        <v>38</v>
      </c>
      <c r="B19" s="11" t="s">
        <v>39</v>
      </c>
      <c r="C19" s="9" t="s">
        <v>15</v>
      </c>
      <c r="D19" s="24">
        <f>D7/D20*1000</f>
        <v>35.791615978454644</v>
      </c>
      <c r="E19" s="24">
        <f>E7/E20*1000</f>
        <v>33.618693638800877</v>
      </c>
      <c r="F19" s="13">
        <f t="shared" si="0"/>
        <v>2.1729223396537662</v>
      </c>
      <c r="G19" s="14">
        <f t="shared" si="1"/>
        <v>0.064634347872039255</v>
      </c>
      <c r="H19" s="15"/>
      <c r="J19" s="16"/>
      <c r="K19" s="16"/>
      <c r="L19" s="16"/>
      <c r="M19" s="16"/>
    </row>
    <row r="20" ht="39.950000000000003" customHeight="1">
      <c r="A20" s="10" t="s">
        <v>40</v>
      </c>
      <c r="B20" s="27" t="s">
        <v>41</v>
      </c>
      <c r="C20" s="9" t="s">
        <v>42</v>
      </c>
      <c r="D20" s="22">
        <v>130701</v>
      </c>
      <c r="E20" s="22">
        <v>131296</v>
      </c>
      <c r="F20" s="13">
        <f t="shared" si="0"/>
        <v>-595</v>
      </c>
      <c r="G20" s="14">
        <f t="shared" si="1"/>
        <v>-0.0045317450645868673</v>
      </c>
      <c r="H20" s="15" t="s">
        <v>43</v>
      </c>
      <c r="J20" s="16">
        <v>130701</v>
      </c>
      <c r="K20" s="16">
        <v>131296</v>
      </c>
      <c r="L20" s="16"/>
      <c r="M20" s="16"/>
    </row>
    <row r="21" ht="30">
      <c r="A21" s="10" t="s">
        <v>44</v>
      </c>
      <c r="B21" s="28" t="s">
        <v>45</v>
      </c>
      <c r="C21" s="9" t="s">
        <v>42</v>
      </c>
      <c r="D21" s="12">
        <f>D22+D25</f>
        <v>875</v>
      </c>
      <c r="E21" s="12">
        <f>E22+E25</f>
        <v>490</v>
      </c>
      <c r="F21" s="13">
        <f t="shared" si="0"/>
        <v>385</v>
      </c>
      <c r="G21" s="14">
        <f t="shared" si="1"/>
        <v>0.78571428571428581</v>
      </c>
      <c r="H21" s="15" t="s">
        <v>31</v>
      </c>
      <c r="J21" s="16"/>
      <c r="K21" s="16"/>
      <c r="L21" s="16"/>
      <c r="M21" s="16"/>
    </row>
    <row r="22" ht="17.25">
      <c r="A22" s="10" t="s">
        <v>46</v>
      </c>
      <c r="B22" s="17" t="s">
        <v>47</v>
      </c>
      <c r="C22" s="18" t="s">
        <v>42</v>
      </c>
      <c r="D22" s="23">
        <f>D23+D24</f>
        <v>0</v>
      </c>
      <c r="E22" s="23">
        <f>E23+E24</f>
        <v>0</v>
      </c>
      <c r="F22" s="13">
        <f t="shared" si="0"/>
        <v>0</v>
      </c>
      <c r="G22" s="14" t="e">
        <f t="shared" si="1"/>
        <v>#DIV/0!</v>
      </c>
      <c r="H22" s="15"/>
      <c r="J22" s="16"/>
      <c r="K22" s="16"/>
      <c r="L22" s="16"/>
      <c r="M22" s="16"/>
    </row>
    <row r="23" ht="17.25">
      <c r="A23" s="10" t="s">
        <v>48</v>
      </c>
      <c r="B23" s="20" t="s">
        <v>19</v>
      </c>
      <c r="C23" s="21" t="s">
        <v>42</v>
      </c>
      <c r="D23" s="22">
        <v>0</v>
      </c>
      <c r="E23" s="22">
        <v>0</v>
      </c>
      <c r="F23" s="13">
        <f t="shared" si="0"/>
        <v>0</v>
      </c>
      <c r="G23" s="14" t="e">
        <f t="shared" si="1"/>
        <v>#DIV/0!</v>
      </c>
      <c r="H23" s="15"/>
      <c r="J23" s="16">
        <v>0</v>
      </c>
      <c r="K23" s="16">
        <v>0</v>
      </c>
      <c r="L23" s="16">
        <f t="shared" si="2"/>
        <v>0</v>
      </c>
      <c r="M23" s="16">
        <f t="shared" si="3"/>
        <v>0</v>
      </c>
    </row>
    <row r="24" ht="17.25">
      <c r="A24" s="10" t="s">
        <v>49</v>
      </c>
      <c r="B24" s="20" t="s">
        <v>21</v>
      </c>
      <c r="C24" s="21" t="s">
        <v>42</v>
      </c>
      <c r="D24" s="22">
        <v>0</v>
      </c>
      <c r="E24" s="22">
        <v>0</v>
      </c>
      <c r="F24" s="13">
        <f t="shared" si="0"/>
        <v>0</v>
      </c>
      <c r="G24" s="14" t="e">
        <f t="shared" si="1"/>
        <v>#DIV/0!</v>
      </c>
      <c r="H24" s="15"/>
      <c r="J24" s="16">
        <v>0</v>
      </c>
      <c r="K24" s="16">
        <v>0</v>
      </c>
      <c r="L24" s="16">
        <f t="shared" si="2"/>
        <v>0</v>
      </c>
      <c r="M24" s="16">
        <f t="shared" si="3"/>
        <v>0</v>
      </c>
    </row>
    <row r="25" ht="17.449999999999999" customHeight="1">
      <c r="A25" s="10" t="s">
        <v>50</v>
      </c>
      <c r="B25" s="17" t="s">
        <v>51</v>
      </c>
      <c r="C25" s="18" t="s">
        <v>42</v>
      </c>
      <c r="D25" s="23">
        <f>D26+D27</f>
        <v>875</v>
      </c>
      <c r="E25" s="23">
        <f>E26+E27</f>
        <v>490</v>
      </c>
      <c r="F25" s="13">
        <f t="shared" si="0"/>
        <v>385</v>
      </c>
      <c r="G25" s="14">
        <f t="shared" si="1"/>
        <v>0.78571428571428581</v>
      </c>
      <c r="H25" s="15" t="s">
        <v>31</v>
      </c>
      <c r="J25" s="16"/>
      <c r="K25" s="16"/>
      <c r="L25" s="16"/>
      <c r="M25" s="16"/>
    </row>
    <row r="26" ht="27.949999999999999" customHeight="1">
      <c r="A26" s="10" t="s">
        <v>52</v>
      </c>
      <c r="B26" s="20" t="s">
        <v>19</v>
      </c>
      <c r="C26" s="21" t="s">
        <v>42</v>
      </c>
      <c r="D26" s="22">
        <v>52</v>
      </c>
      <c r="E26" s="22">
        <v>30</v>
      </c>
      <c r="F26" s="13">
        <f t="shared" si="0"/>
        <v>22</v>
      </c>
      <c r="G26" s="14">
        <f t="shared" si="1"/>
        <v>0.73333333333333339</v>
      </c>
      <c r="H26" s="15" t="s">
        <v>53</v>
      </c>
      <c r="J26" s="16">
        <v>52</v>
      </c>
      <c r="K26" s="16">
        <v>30</v>
      </c>
      <c r="L26" s="16">
        <f t="shared" si="2"/>
        <v>0</v>
      </c>
      <c r="M26" s="16">
        <f t="shared" si="3"/>
        <v>0</v>
      </c>
    </row>
    <row r="27" ht="27.949999999999999" customHeight="1">
      <c r="A27" s="10" t="s">
        <v>54</v>
      </c>
      <c r="B27" s="20" t="s">
        <v>21</v>
      </c>
      <c r="C27" s="21" t="s">
        <v>42</v>
      </c>
      <c r="D27" s="22">
        <v>823</v>
      </c>
      <c r="E27" s="22">
        <v>460</v>
      </c>
      <c r="F27" s="13">
        <f t="shared" si="0"/>
        <v>363</v>
      </c>
      <c r="G27" s="14">
        <f t="shared" si="1"/>
        <v>0.78913043478260869</v>
      </c>
      <c r="H27" s="15" t="s">
        <v>53</v>
      </c>
      <c r="J27" s="16">
        <v>823</v>
      </c>
      <c r="K27" s="16">
        <v>460</v>
      </c>
      <c r="L27" s="16">
        <f t="shared" si="2"/>
        <v>0</v>
      </c>
      <c r="M27" s="16">
        <f t="shared" si="3"/>
        <v>0</v>
      </c>
    </row>
    <row r="28" ht="30">
      <c r="A28" s="10" t="s">
        <v>55</v>
      </c>
      <c r="B28" s="27" t="s">
        <v>56</v>
      </c>
      <c r="C28" s="21" t="s">
        <v>42</v>
      </c>
      <c r="D28" s="29">
        <f>D29+D30</f>
        <v>4188</v>
      </c>
      <c r="E28" s="29">
        <f>E29+E30</f>
        <v>4278</v>
      </c>
      <c r="F28" s="13">
        <f t="shared" si="0"/>
        <v>-90</v>
      </c>
      <c r="G28" s="14">
        <f t="shared" si="1"/>
        <v>-0.021037868162692819</v>
      </c>
      <c r="H28" s="15" t="s">
        <v>31</v>
      </c>
      <c r="J28" s="16"/>
      <c r="K28" s="16"/>
      <c r="L28" s="16"/>
      <c r="M28" s="16"/>
    </row>
    <row r="29" ht="17.25">
      <c r="A29" s="10" t="s">
        <v>57</v>
      </c>
      <c r="B29" s="20" t="s">
        <v>58</v>
      </c>
      <c r="C29" s="21" t="s">
        <v>42</v>
      </c>
      <c r="D29" s="22">
        <v>449</v>
      </c>
      <c r="E29" s="22">
        <v>449</v>
      </c>
      <c r="F29" s="13">
        <f t="shared" si="0"/>
        <v>0</v>
      </c>
      <c r="G29" s="14">
        <f t="shared" si="1"/>
        <v>0</v>
      </c>
      <c r="H29" s="15"/>
      <c r="J29" s="16">
        <v>449</v>
      </c>
      <c r="K29" s="16">
        <v>449</v>
      </c>
      <c r="L29" s="16">
        <f t="shared" si="2"/>
        <v>0</v>
      </c>
      <c r="M29" s="16">
        <f t="shared" si="3"/>
        <v>0</v>
      </c>
    </row>
    <row r="30" ht="27.949999999999999" customHeight="1">
      <c r="A30" s="10" t="s">
        <v>59</v>
      </c>
      <c r="B30" s="20" t="s">
        <v>60</v>
      </c>
      <c r="C30" s="21" t="s">
        <v>42</v>
      </c>
      <c r="D30" s="22">
        <v>3739</v>
      </c>
      <c r="E30" s="22">
        <v>3829</v>
      </c>
      <c r="F30" s="13">
        <f t="shared" si="0"/>
        <v>-90</v>
      </c>
      <c r="G30" s="14">
        <f t="shared" si="1"/>
        <v>-0.023504831548707195</v>
      </c>
      <c r="H30" s="15" t="s">
        <v>61</v>
      </c>
      <c r="J30" s="16">
        <v>3739</v>
      </c>
      <c r="K30" s="16">
        <v>3829</v>
      </c>
      <c r="L30" s="16">
        <f t="shared" si="2"/>
        <v>0</v>
      </c>
      <c r="M30" s="16">
        <f t="shared" si="3"/>
        <v>0</v>
      </c>
    </row>
    <row r="31" ht="17.25">
      <c r="A31" s="10" t="s">
        <v>62</v>
      </c>
      <c r="B31" s="30" t="s">
        <v>63</v>
      </c>
      <c r="C31" s="31" t="s">
        <v>64</v>
      </c>
      <c r="D31" s="32">
        <v>4800549322</v>
      </c>
      <c r="E31" s="33">
        <v>3903926384</v>
      </c>
      <c r="F31" s="13">
        <f t="shared" si="0"/>
        <v>896622938</v>
      </c>
      <c r="G31" s="14">
        <f t="shared" si="1"/>
        <v>0.22967209158316959</v>
      </c>
      <c r="H31" s="15" t="s">
        <v>65</v>
      </c>
      <c r="J31" s="16">
        <v>0</v>
      </c>
      <c r="K31" s="16">
        <v>0</v>
      </c>
      <c r="L31" s="16"/>
      <c r="M31" s="16"/>
    </row>
    <row r="32" ht="45">
      <c r="A32" s="10" t="s">
        <v>66</v>
      </c>
      <c r="B32" s="34" t="s">
        <v>67</v>
      </c>
      <c r="C32" s="31" t="s">
        <v>64</v>
      </c>
      <c r="D32" s="13">
        <f>D33+D34</f>
        <v>263200</v>
      </c>
      <c r="E32" s="12">
        <f>E33+E34</f>
        <v>253066.70000000001</v>
      </c>
      <c r="F32" s="13">
        <f t="shared" si="0"/>
        <v>10133.299999999988</v>
      </c>
      <c r="G32" s="14">
        <f t="shared" si="1"/>
        <v>0.040042012639355473</v>
      </c>
      <c r="H32" s="15"/>
      <c r="J32" s="16"/>
      <c r="K32" s="16"/>
      <c r="L32" s="16"/>
      <c r="M32" s="16"/>
    </row>
    <row r="33" ht="30">
      <c r="A33" s="10" t="s">
        <v>68</v>
      </c>
      <c r="B33" s="35" t="s">
        <v>69</v>
      </c>
      <c r="C33" s="31" t="s">
        <v>64</v>
      </c>
      <c r="D33" s="36">
        <v>263200</v>
      </c>
      <c r="E33" s="37">
        <v>253066.70000000001</v>
      </c>
      <c r="F33" s="13">
        <f t="shared" si="0"/>
        <v>10133.299999999988</v>
      </c>
      <c r="G33" s="14">
        <f t="shared" si="1"/>
        <v>0.040042012639355473</v>
      </c>
      <c r="H33" s="15"/>
      <c r="J33" s="16">
        <v>0</v>
      </c>
      <c r="K33" s="16">
        <v>0</v>
      </c>
      <c r="L33" s="16"/>
      <c r="M33" s="16"/>
    </row>
    <row r="34" ht="30">
      <c r="A34" s="10" t="s">
        <v>70</v>
      </c>
      <c r="B34" s="35" t="s">
        <v>71</v>
      </c>
      <c r="C34" s="31" t="s">
        <v>64</v>
      </c>
      <c r="D34" s="38">
        <v>0</v>
      </c>
      <c r="E34" s="22">
        <v>0</v>
      </c>
      <c r="F34" s="13">
        <f t="shared" si="0"/>
        <v>0</v>
      </c>
      <c r="G34" s="14" t="e">
        <f t="shared" si="1"/>
        <v>#DIV/0!</v>
      </c>
      <c r="H34" s="15"/>
      <c r="J34" s="16">
        <v>0</v>
      </c>
      <c r="K34" s="16">
        <v>0</v>
      </c>
      <c r="L34" s="16"/>
      <c r="M34" s="16"/>
    </row>
    <row r="35">
      <c r="B35" s="39"/>
      <c r="C35" s="40"/>
      <c r="D35" s="40"/>
      <c r="E35" s="40"/>
      <c r="F35" s="40"/>
      <c r="G35" s="40"/>
    </row>
    <row r="36" ht="15">
      <c r="B36" s="41" t="s">
        <v>72</v>
      </c>
      <c r="C36" s="42"/>
      <c r="D36" s="43"/>
      <c r="E36" s="42"/>
      <c r="F36" s="44"/>
      <c r="G36" s="44"/>
    </row>
    <row r="37">
      <c r="B37" s="45"/>
      <c r="C37" s="46"/>
      <c r="D37" s="47" t="s">
        <v>73</v>
      </c>
      <c r="E37" s="47"/>
      <c r="F37" s="48" t="s">
        <v>74</v>
      </c>
      <c r="G37" s="48" t="s">
        <v>74</v>
      </c>
    </row>
    <row r="38">
      <c r="B38" s="45" t="s">
        <v>75</v>
      </c>
      <c r="C38" s="47"/>
      <c r="D38" s="47"/>
      <c r="E38" s="47"/>
      <c r="F38" s="47"/>
      <c r="G38" s="47"/>
    </row>
    <row r="39">
      <c r="B39" s="45" t="s">
        <v>76</v>
      </c>
      <c r="C39" s="47"/>
      <c r="D39" s="47"/>
      <c r="E39" s="47"/>
      <c r="F39" s="47"/>
      <c r="G39" s="47"/>
    </row>
    <row r="40">
      <c r="B40" s="49"/>
      <c r="C40" s="40"/>
      <c r="D40" s="40"/>
      <c r="E40" s="40"/>
      <c r="F40" s="40"/>
      <c r="G40" s="40"/>
    </row>
    <row r="41" ht="15">
      <c r="B41" s="50" t="s">
        <v>77</v>
      </c>
      <c r="C41" s="50"/>
      <c r="D41" s="50"/>
      <c r="E41" s="50"/>
      <c r="F41" s="50"/>
      <c r="G41" s="50"/>
    </row>
    <row r="42" ht="17.25" customHeight="1">
      <c r="B42" s="51" t="s">
        <v>78</v>
      </c>
      <c r="C42" s="51"/>
      <c r="D42" s="51"/>
      <c r="E42" s="51"/>
      <c r="F42" s="51"/>
      <c r="G42" s="51"/>
    </row>
    <row r="43" ht="15">
      <c r="B43" s="52" t="s">
        <v>79</v>
      </c>
      <c r="C43" s="53"/>
      <c r="D43" s="53"/>
      <c r="E43" s="53"/>
      <c r="F43" s="53"/>
      <c r="G43" s="53"/>
    </row>
  </sheetData>
  <mergeCells count="7">
    <mergeCell ref="E1:F1"/>
    <mergeCell ref="B3:F3"/>
    <mergeCell ref="B4:F4"/>
    <mergeCell ref="B5:F5"/>
    <mergeCell ref="J5:K5"/>
    <mergeCell ref="L5:M5"/>
    <mergeCell ref="B42:F42"/>
  </mergeCells>
  <printOptions headings="0" gridLines="0"/>
  <pageMargins left="0.78750000000000009" right="0.78750000000000009" top="1.05277777777778" bottom="1.05277777777778" header="0.78750000000000009" footer="0.78750000000000009"/>
  <pageSetup paperSize="9" scale="100" fitToWidth="1" fitToHeight="1" pageOrder="downThenOver" orientation="portrait" usePrinterDefaults="1" blackAndWhite="0" draft="0" cellComments="none" useFirstPageNumber="0" errors="displayed" horizontalDpi="300" verticalDpi="300" copies="1"/>
  <headerFooter>
    <oddHeader>&amp;C&amp;"Times New Roman,Regular"&amp;12&amp;A</oddHeader>
    <oddFooter>&amp;C&amp;"Times New Roman,Regular"&amp;12Страница &amp;P</oddFooter>
  </headerFooter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ellIs" priority="5" operator="notBetween" id="{000800E8-009C-47A4-98A9-00C900C60067}">
            <xm:f>J12 -0.15</xm:f>
            <xm:f>J12+0.15</xm:f>
            <x14:dxf>
              <font>
                <name val="Arial"/>
              </font>
              <fill>
                <patternFill patternType="solid">
                  <fgColor indexed="51"/>
                  <bgColor indexed="51"/>
                </patternFill>
              </fill>
              <border>
                <left style="hair">
                  <color auto="1"/>
                </left>
                <right style="hair">
                  <color auto="1"/>
                </right>
                <top style="hair">
                  <color auto="1"/>
                </top>
                <bottom style="hair">
                  <color auto="1"/>
                </bottom>
                <diagonal/>
              </border>
            </x14:dxf>
          </x14:cfRule>
          <xm:sqref>D12</xm:sqref>
        </x14:conditionalFormatting>
        <x14:conditionalFormatting xmlns:xm="http://schemas.microsoft.com/office/excel/2006/main">
          <x14:cfRule type="cellIs" priority="3" operator="notBetween" id="{00F800A4-00BA-4EAD-AC70-002700DB0084}">
            <xm:f>J9-0.15</xm:f>
            <xm:f>J9+0.15</xm:f>
            <x14:dxf>
              <font>
                <name val="Arial"/>
              </font>
              <fill>
                <patternFill patternType="solid">
                  <fgColor indexed="51"/>
                  <bgColor indexed="51"/>
                </patternFill>
              </fill>
              <border>
                <left style="hair">
                  <color auto="1"/>
                </left>
                <right style="hair">
                  <color auto="1"/>
                </right>
                <top style="hair">
                  <color auto="1"/>
                </top>
                <bottom style="hair">
                  <color auto="1"/>
                </bottom>
                <diagonal/>
              </border>
            </x14:dxf>
          </x14:cfRule>
          <xm:sqref>D9:E10 E12 D13:E13 D17:E17 D20:E20 D23:E24 D26:E27 D29:E30</xm:sqref>
        </x14:conditionalFormatting>
        <x14:conditionalFormatting xmlns:xm="http://schemas.microsoft.com/office/excel/2006/main">
          <x14:cfRule type="cellIs" priority="2" operator="equal" id="{00BC0010-0046-44D8-9E38-00CE002C006D}">
            <xm:f>J9</xm:f>
            <x14:dxf>
              <font>
                <name val="Arial"/>
              </font>
              <border>
                <left style="hair">
                  <color auto="1"/>
                </left>
                <right style="hair">
                  <color auto="1"/>
                </right>
                <top style="hair">
                  <color auto="1"/>
                </top>
                <bottom style="hair">
                  <color auto="1"/>
                </bottom>
                <diagonal/>
              </border>
            </x14:dxf>
          </x14:cfRule>
          <xm:sqref>D9:E10 D12:E13 D17:E17 D20:E20 D23:E24 D26:E27 D29:E30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r7-office/2024.4.2.721</Application>
  <DocSecurity>0</DocSecurity>
  <HyperlinksChanged>false</HyperlinksChanged>
  <LinksUpToDate>false</LinksUpToDate>
  <ScaleCrop>false</ScaleCrop>
  <SharedDoc>false</SharedDoc>
  <Template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dc:language>ru-RU</dc:language>
  <cp:lastModifiedBy>Шлыков Дмитрий</cp:lastModifiedBy>
  <cp:revision>271</cp:revision>
  <dcterms:created xsi:type="dcterms:W3CDTF">2017-01-20T15:44:22Z</dcterms:created>
  <dcterms:modified xsi:type="dcterms:W3CDTF">2025-01-28T09:28:29Z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